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E0FFCF13-92E4-4201-819F-331A07B44D7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8-2025 " sheetId="113" r:id="rId2"/>
    <sheet name="07-2025" sheetId="112" r:id="rId3"/>
    <sheet name="06-2025" sheetId="111" r:id="rId4"/>
    <sheet name="05-2025" sheetId="110" r:id="rId5"/>
    <sheet name="04-2025" sheetId="109" r:id="rId6"/>
    <sheet name="03-2025" sheetId="108" r:id="rId7"/>
    <sheet name="02-2025 " sheetId="106" r:id="rId8"/>
    <sheet name="01-2025" sheetId="104" r:id="rId9"/>
    <sheet name="12-2024" sheetId="103" r:id="rId10"/>
    <sheet name="11-2024" sheetId="102" r:id="rId11"/>
    <sheet name="10-2024" sheetId="101" r:id="rId12"/>
    <sheet name="09-2024" sheetId="100" r:id="rId13"/>
    <sheet name="08-2024 " sheetId="99" r:id="rId14"/>
    <sheet name="07-2024" sheetId="96" r:id="rId15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13" l="1"/>
  <c r="E31" i="113"/>
  <c r="E30" i="113"/>
  <c r="E29" i="113"/>
  <c r="E26" i="113"/>
  <c r="E25" i="113"/>
  <c r="E24" i="113"/>
  <c r="E21" i="113"/>
  <c r="E20" i="113"/>
  <c r="E16" i="113"/>
  <c r="E12" i="113"/>
  <c r="E8" i="113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<sst xmlns="http://schemas.openxmlformats.org/spreadsheetml/2006/main" count="1002" uniqueCount="158">
  <si>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</si>
  <si>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</si>
  <si>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</si>
  <si>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</si>
  <si>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</si>
  <si>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</si>
  <si>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</si>
  <si>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</si>
  <si>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</si>
  <si>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</si>
  <si>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</si>
  <si>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</si>
  <si>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</si>
  <si>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</si>
  <si>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</si>
  <si>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</si>
  <si>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</si>
  <si>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</si>
  <si>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</si>
  <si>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</si>
  <si>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</si>
  <si>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</si>
  <si>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</si>
  <si>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</si>
  <si>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</si>
  <si>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</si>
  <si>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</si>
  <si>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</si>
  <si>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</si>
  <si>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</si>
  <si>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</si>
  <si>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</si>
  <si>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</si>
  <si>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</si>
  <si>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</si>
  <si>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</si>
  <si>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</si>
  <si>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</si>
  <si>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</si>
  <si>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</si>
  <si>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</si>
  <si>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</si>
  <si>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</si>
  <si>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</si>
  <si>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</si>
  <si>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</si>
  <si>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</si>
  <si>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</si>
  <si>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</si>
  <si>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</si>
  <si>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</si>
  <si>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</si>
  <si>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</si>
  <si>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</si>
  <si>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</si>
  <si>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</si>
  <si>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</si>
  <si>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</si>
  <si>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</si>
  <si>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</si>
  <si>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</si>
  <si>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</si>
  <si>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</si>
  <si>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</si>
  <si>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</si>
  <si>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</si>
  <si>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</si>
  <si>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</si>
  <si>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</si>
  <si>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</si>
  <si>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</si>
  <si>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</si>
  <si>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</si>
  <si>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</si>
  <si>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</si>
  <si>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</si>
  <si>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</si>
  <si>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</si>
  <si>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</si>
  <si>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</si>
  <si>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</si>
  <si>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</si>
  <si>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</si>
  <si>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</si>
  <si>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</si>
  <si>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</si>
  <si>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</si>
  <si>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</si>
  <si>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</si>
  <si>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</si>
  <si>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</si>
  <si>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</si>
  <si>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</si>
  <si>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</si>
  <si>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</si>
  <si>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</si>
  <si>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</si>
  <si>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</si>
  <si>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</si>
  <si>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</si>
  <si>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</si>
  <si>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</si>
  <si>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</si>
  <si>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</si>
  <si>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</si>
  <si>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</si>
  <si>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</si>
  <si>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</si>
  <si>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</si>
  <si>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</si>
  <si>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</si>
  <si>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</si>
  <si>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</si>
  <si>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</si>
  <si>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</si>
  <si>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</si>
  <si>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</si>
  <si>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</si>
  <si>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</si>
  <si>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</si>
  <si>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</si>
  <si>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</si>
  <si>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</si>
  <si>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</si>
  <si>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</si>
  <si>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</si>
  <si>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</si>
  <si>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</si>
  <si>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</si>
  <si>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</si>
  <si>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</si>
  <si>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</si>
  <si>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</si>
  <si>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</si>
  <si>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</si>
  <si>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</si>
  <si>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</si>
  <si>
    <t>06.05.-13.05.</t>
  </si>
  <si>
    <t>Svibanj 2025. godine</t>
  </si>
  <si>
    <t>13.05.-20.5.</t>
  </si>
  <si>
    <t>20.5.-26.05.</t>
  </si>
  <si>
    <t>27.5.-02.06.</t>
  </si>
  <si>
    <t>Lipanj 2025. godine</t>
  </si>
  <si>
    <t>03.06.-09.06.</t>
  </si>
  <si>
    <t>10.06.-16.06.</t>
  </si>
  <si>
    <t>17.06.-23.06.</t>
  </si>
  <si>
    <t>24.06.-30.06.</t>
  </si>
  <si>
    <t>Srpanj 2025. godine</t>
  </si>
  <si>
    <t>01.07.-07.07.</t>
  </si>
  <si>
    <t>08.07.-14.07.</t>
  </si>
  <si>
    <t>15.07.-21.07.</t>
  </si>
  <si>
    <t>22.07.-28.07.</t>
  </si>
  <si>
    <t>29.07.-04.08.</t>
  </si>
  <si>
    <t>Kolovoz 2025. godine</t>
  </si>
  <si>
    <t>05.08.-11.08.</t>
  </si>
  <si>
    <t>12.08.-18.08.</t>
  </si>
  <si>
    <t>19.08.-25.08.</t>
  </si>
  <si>
    <t>26.08.-01.09.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</si>
</sst>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1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A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B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C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D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E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6801" name="Object 1" hidden="1">
              <a:extLst>
                <a:ext uri="{63B3BB69-23CF-44E3-9099-C40C66FF867C}">
                  <a14:compatExt spid="_x0000_s1356801"/>
                </a:ext>
                <a:ext uri="{FF2B5EF4-FFF2-40B4-BE49-F238E27FC236}">
                  <a16:creationId xmlns:a16="http://schemas.microsoft.com/office/drawing/2014/main" id="{00000000-0008-0000-0200-000001B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3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3249" name="Object 1" hidden="1">
              <a:extLst>
                <a:ext uri="{63B3BB69-23CF-44E3-9099-C40C66FF867C}">
                  <a14:compatExt spid="_x0000_s1333249"/>
                </a:ext>
                <a:ext uri="{FF2B5EF4-FFF2-40B4-BE49-F238E27FC236}">
                  <a16:creationId xmlns:a16="http://schemas.microsoft.com/office/drawing/2014/main" id="{00000000-0008-0000-0400-0000015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5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6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7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8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9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image" Target="../media/image1.wmf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14" sqref="N14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0.53200000000000003</v>
      </c>
      <c r="M4" s="24">
        <f t="shared" ref="M4:M21" si="0">L4-H4-E4</f>
        <v>0.48750000000000004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0.40900000000000003</v>
      </c>
      <c r="L5" s="66">
        <v>0.52900000000000003</v>
      </c>
      <c r="M5" s="24">
        <f t="shared" si="0"/>
        <v>0.38775999999999999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0.54359999999999997</v>
      </c>
      <c r="L6" s="66">
        <v>0.5887</v>
      </c>
      <c r="M6" s="24">
        <f t="shared" si="0"/>
        <v>0.48746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70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0.9699000000000001</v>
      </c>
      <c r="L8" s="66">
        <v>1.0217000000000001</v>
      </c>
      <c r="M8" s="24">
        <f t="shared" si="0"/>
        <v>0.45790000000000003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0.89360000000000006</v>
      </c>
      <c r="L9" s="66">
        <v>0.94540000000000002</v>
      </c>
      <c r="M9" s="24">
        <f t="shared" si="0"/>
        <v>0.48759999999999998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70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0.89362999999999992</v>
      </c>
      <c r="L11" s="66">
        <v>0.94462999999999997</v>
      </c>
      <c r="M11" s="24">
        <f t="shared" si="0"/>
        <v>0.48762999999999995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0.97000999999999993</v>
      </c>
      <c r="L12" s="66">
        <v>1.02101</v>
      </c>
      <c r="M12" s="24">
        <f t="shared" si="0"/>
        <v>0.45800999999999997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1.0157100000000001</v>
      </c>
      <c r="L13" s="66">
        <v>1.1327100000000001</v>
      </c>
      <c r="M13" s="24">
        <f>L13-H13-E13</f>
        <v>0.5037100000000001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0.89362999999999992</v>
      </c>
      <c r="L14" s="66">
        <v>1.0086299999999999</v>
      </c>
      <c r="M14" s="24">
        <f t="shared" si="0"/>
        <v>0.4876299999999999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0.97001000000000004</v>
      </c>
      <c r="L15" s="66">
        <v>1.08501</v>
      </c>
      <c r="M15" s="24">
        <f t="shared" si="0"/>
        <v>0.45801000000000003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1.0157100000000001</v>
      </c>
      <c r="L16" s="66">
        <v>1.1327100000000001</v>
      </c>
      <c r="M16" s="24">
        <f t="shared" si="0"/>
        <v>0.5037100000000001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70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70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70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70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0.48750000000000004</v>
      </c>
      <c r="L21" s="66">
        <v>0.59750000000000003</v>
      </c>
      <c r="M21" s="24">
        <f t="shared" si="0"/>
        <v>0.48750000000000004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0.90373199999999998</v>
      </c>
      <c r="L23" s="65">
        <f>AVERAGE(L9,L11,L14,L17,L20)</f>
        <v>0.98329199999999983</v>
      </c>
      <c r="M23" s="28">
        <f>AVERAGE(M9,M11,M14)</f>
        <v>0.48761999999999994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1.0096733333333334</v>
      </c>
      <c r="L24" s="65">
        <f>AVERAGE(L13,L16,L19)</f>
        <v>1.1310066666666667</v>
      </c>
      <c r="M24" s="51">
        <f>AVERAGE(M13,M16)</f>
        <v>0.5037100000000001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1.3708040000000001</v>
      </c>
      <c r="L25" s="65">
        <f>AVERAGE(L8,L10,L12,L15,L18)</f>
        <v>1.448164</v>
      </c>
      <c r="M25" s="28">
        <f>AVERAGE(M8,M10,M12,M15)</f>
        <v>0.95210499999999998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0.61460000000000004</v>
      </c>
      <c r="L26" s="65">
        <f>AVERAGE(L6,L7)</f>
        <v>0.67430000000000001</v>
      </c>
      <c r="M26" s="52">
        <f>AVERAGE(M6,M7)</f>
        <v>0.55845999999999996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0.5272</v>
      </c>
      <c r="L27" s="65">
        <f>AVERAGE(L4,L21)</f>
        <v>0.56475000000000009</v>
      </c>
      <c r="M27" s="28">
        <f>AVERAGE(M4,M21)</f>
        <v>0.48750000000000004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B9B5-4158-4530-98AA-7FF738A8E836}">
  <dimension ref="A1:F52"/>
  <sheetViews>
    <sheetView tabSelected="1" topLeftCell="A7" workbookViewId="0">
      <selection activeCell="H27" sqref="H27"/>
    </sheetView>
  </sheetViews>
  <sheetFormatPr defaultRowHeight="14.4" x14ac:dyDescent="0.3"/>
  <cols>
    <col min="1" max="1" width="10" customWidth="1"/>
    <col min="2" max="2" width="90.88671875" customWidth="1"/>
    <col min="3" max="6" width="11.88671875" bestFit="1" customWidth="1"/>
    <col min="7" max="7" width="12" bestFit="1" customWidth="1"/>
  </cols>
  <sheetData>
    <row r="1" spans="1:6" s="1" customFormat="1" ht="26.25" customHeight="1" x14ac:dyDescent="0.25">
      <c r="A1" s="71"/>
      <c r="B1" s="69" t="s">
        <v>0</v>
      </c>
    </row>
    <row r="2" spans="1:6" s="1" customFormat="1" ht="13.8" x14ac:dyDescent="0.25">
      <c r="A2" s="71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2" t="s">
        <v>153</v>
      </c>
      <c r="B4" s="73"/>
      <c r="C4" s="8" t="s">
        <v>154</v>
      </c>
      <c r="D4" s="8" t="s">
        <v>155</v>
      </c>
      <c r="E4" s="8" t="s">
        <v>156</v>
      </c>
      <c r="F4" s="8" t="s">
        <v>157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0.56299999999999994</v>
      </c>
      <c r="D8" s="54">
        <v>0.54820000000000002</v>
      </c>
      <c r="E8" s="54">
        <f>List1!$L$4</f>
        <v>0.53200000000000003</v>
      </c>
      <c r="F8" s="54"/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0.5464</v>
      </c>
      <c r="D12" s="58">
        <v>0.54420000000000002</v>
      </c>
      <c r="E12" s="58">
        <f>List1!$L$5</f>
        <v>0.52900000000000003</v>
      </c>
      <c r="F12" s="58"/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0.61970000000000003</v>
      </c>
      <c r="D16" s="54">
        <v>0.60489999999999999</v>
      </c>
      <c r="E16" s="54">
        <f>List1!$L$6</f>
        <v>0.5887</v>
      </c>
      <c r="F16" s="54"/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1.0354000000000001</v>
      </c>
      <c r="D20" s="54">
        <v>1.03</v>
      </c>
      <c r="E20" s="54">
        <f>List1!$L$8</f>
        <v>1.0217000000000001</v>
      </c>
      <c r="F20" s="54"/>
    </row>
    <row r="21" spans="1:6" ht="18.75" customHeight="1" x14ac:dyDescent="0.3">
      <c r="A21" s="45" t="s">
        <v>4</v>
      </c>
      <c r="B21" s="44" t="s">
        <v>65</v>
      </c>
      <c r="C21" s="59">
        <v>0.97640000000000005</v>
      </c>
      <c r="D21" s="59">
        <v>0.96160000000000001</v>
      </c>
      <c r="E21" s="59">
        <f>List1!$L$9</f>
        <v>0.94540000000000002</v>
      </c>
      <c r="F21" s="59"/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1.03451</v>
      </c>
      <c r="D24" s="58">
        <v>1.02921</v>
      </c>
      <c r="E24" s="58">
        <f>List1!$L$12</f>
        <v>1.02101</v>
      </c>
      <c r="F24" s="58"/>
    </row>
    <row r="25" spans="1:6" ht="19.5" customHeight="1" x14ac:dyDescent="0.3">
      <c r="A25" s="6" t="s">
        <v>4</v>
      </c>
      <c r="B25" s="7" t="s">
        <v>65</v>
      </c>
      <c r="C25" s="58">
        <v>0.97572999999999999</v>
      </c>
      <c r="D25" s="58">
        <v>0.96082999999999996</v>
      </c>
      <c r="E25" s="58">
        <f>List1!$L$11</f>
        <v>0.94462999999999997</v>
      </c>
      <c r="F25" s="58"/>
    </row>
    <row r="26" spans="1:6" ht="16.5" customHeight="1" x14ac:dyDescent="0.3">
      <c r="A26" s="45" t="s">
        <v>5</v>
      </c>
      <c r="B26" s="44" t="s">
        <v>78</v>
      </c>
      <c r="C26" s="58">
        <v>1.14761</v>
      </c>
      <c r="D26" s="58">
        <v>1.14181</v>
      </c>
      <c r="E26" s="58">
        <f>List1!$L$13</f>
        <v>1.1327100000000001</v>
      </c>
      <c r="F26" s="58"/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1.0985100000000001</v>
      </c>
      <c r="D29" s="58">
        <v>1.09321</v>
      </c>
      <c r="E29" s="58">
        <f>List1!$L$15</f>
        <v>1.08501</v>
      </c>
      <c r="F29" s="58"/>
    </row>
    <row r="30" spans="1:6" ht="18.75" customHeight="1" x14ac:dyDescent="0.3">
      <c r="A30" s="6" t="s">
        <v>4</v>
      </c>
      <c r="B30" s="7" t="s">
        <v>65</v>
      </c>
      <c r="C30" s="58">
        <v>1.03973</v>
      </c>
      <c r="D30" s="58">
        <v>1.0248299999999999</v>
      </c>
      <c r="E30" s="58">
        <f>List1!$L$14</f>
        <v>1.0086299999999999</v>
      </c>
      <c r="F30" s="58"/>
    </row>
    <row r="31" spans="1:6" ht="15" customHeight="1" x14ac:dyDescent="0.3">
      <c r="A31" s="45" t="s">
        <v>5</v>
      </c>
      <c r="B31" s="44" t="s">
        <v>78</v>
      </c>
      <c r="C31" s="58">
        <v>1.14761</v>
      </c>
      <c r="D31" s="58">
        <v>1.14181</v>
      </c>
      <c r="E31" s="58">
        <f>List1!$L$16</f>
        <v>1.1327100000000001</v>
      </c>
      <c r="F31" s="58"/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0.62860000000000005</v>
      </c>
      <c r="D34" s="58">
        <v>0.61370000000000002</v>
      </c>
      <c r="E34" s="58">
        <f>List1!$L$21</f>
        <v>0.59750000000000003</v>
      </c>
      <c r="F34" s="58"/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F5A-92D6-41D1-8DA2-074531E1ADCC}">
  <dimension ref="A1:G52"/>
  <sheetViews>
    <sheetView topLeftCell="A6" workbookViewId="0">
      <selection activeCell="H26" sqref="H26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  <col min="7" max="7" width="12" bestFit="1" customWidth="1"/>
  </cols>
  <sheetData>
    <row r="1" spans="1:7" s="1" customFormat="1" ht="26.25" customHeight="1" x14ac:dyDescent="0.25">
      <c r="A1" s="71"/>
      <c r="B1" s="69" t="s">
        <v>0</v>
      </c>
    </row>
    <row r="2" spans="1:7" s="1" customFormat="1" ht="13.8" x14ac:dyDescent="0.25">
      <c r="A2" s="71"/>
      <c r="B2" s="69" t="s">
        <v>70</v>
      </c>
    </row>
    <row r="3" spans="1:7" s="1" customFormat="1" ht="13.8" x14ac:dyDescent="0.25">
      <c r="A3" s="2"/>
      <c r="B3" s="3"/>
    </row>
    <row r="4" spans="1:7" ht="22.5" customHeight="1" x14ac:dyDescent="0.3">
      <c r="A4" s="72" t="s">
        <v>147</v>
      </c>
      <c r="B4" s="73"/>
      <c r="C4" s="8" t="s">
        <v>148</v>
      </c>
      <c r="D4" s="8" t="s">
        <v>149</v>
      </c>
      <c r="E4" s="8" t="s">
        <v>150</v>
      </c>
      <c r="F4" s="8" t="s">
        <v>151</v>
      </c>
      <c r="G4" s="8" t="s">
        <v>152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54">
        <v>0.56399999999999995</v>
      </c>
      <c r="D8" s="54">
        <v>0.56459999999999999</v>
      </c>
      <c r="E8" s="54">
        <v>0.5857</v>
      </c>
      <c r="F8" s="54">
        <v>0.58630000000000004</v>
      </c>
      <c r="G8" s="54">
        <v>0.57469999999999999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0.54179999999999995</v>
      </c>
      <c r="D12" s="58">
        <v>0.53939999999999999</v>
      </c>
      <c r="E12" s="58">
        <v>0.5534</v>
      </c>
      <c r="F12" s="58">
        <v>0.54930000000000001</v>
      </c>
      <c r="G12" s="58">
        <v>0.53969999999999996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0.62070000000000003</v>
      </c>
      <c r="D16" s="54">
        <v>0.62129999999999996</v>
      </c>
      <c r="E16" s="54">
        <v>0.64239999999999997</v>
      </c>
      <c r="F16" s="54">
        <v>0.64300000000000002</v>
      </c>
      <c r="G16" s="54">
        <v>0.63139999999999996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1.0399</v>
      </c>
      <c r="D20" s="54">
        <v>1.0187999999999999</v>
      </c>
      <c r="E20" s="54">
        <v>1.0354000000000001</v>
      </c>
      <c r="F20" s="54">
        <v>1.0326</v>
      </c>
      <c r="G20" s="54">
        <v>1.0202</v>
      </c>
    </row>
    <row r="21" spans="1:7" ht="18.75" customHeight="1" x14ac:dyDescent="0.3">
      <c r="A21" s="45" t="s">
        <v>4</v>
      </c>
      <c r="B21" s="44" t="s">
        <v>65</v>
      </c>
      <c r="C21" s="59">
        <v>0.97740000000000005</v>
      </c>
      <c r="D21" s="59">
        <v>0.97799999999999998</v>
      </c>
      <c r="E21" s="59">
        <v>0.99909999999999999</v>
      </c>
      <c r="F21" s="59">
        <v>0.99970000000000003</v>
      </c>
      <c r="G21" s="59">
        <v>0.98809999999999998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1.03901</v>
      </c>
      <c r="D24" s="58">
        <v>1.0180100000000001</v>
      </c>
      <c r="E24" s="58">
        <v>1.03461</v>
      </c>
      <c r="F24" s="58">
        <v>1.0317099999999999</v>
      </c>
      <c r="G24" s="58">
        <v>1.0194099999999999</v>
      </c>
    </row>
    <row r="25" spans="1:7" ht="19.5" customHeight="1" x14ac:dyDescent="0.3">
      <c r="A25" s="6" t="s">
        <v>4</v>
      </c>
      <c r="B25" s="7" t="s">
        <v>65</v>
      </c>
      <c r="C25" s="58">
        <v>0.97653000000000001</v>
      </c>
      <c r="D25" s="58">
        <v>0.97723000000000004</v>
      </c>
      <c r="E25" s="58">
        <v>0.99833000000000005</v>
      </c>
      <c r="F25" s="58">
        <v>0.99892999999999998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1.1525099999999999</v>
      </c>
      <c r="D26" s="58">
        <v>1.12941</v>
      </c>
      <c r="E26" s="58">
        <v>1.14771</v>
      </c>
      <c r="F26" s="58">
        <v>1.1446099999999999</v>
      </c>
      <c r="G26" s="58">
        <v>1.1310100000000001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1.10301</v>
      </c>
      <c r="D29" s="58">
        <v>1.0820099999999999</v>
      </c>
      <c r="E29" s="58">
        <v>1.0986100000000001</v>
      </c>
      <c r="F29" s="58">
        <v>1.09571</v>
      </c>
      <c r="G29" s="58">
        <v>1.08341</v>
      </c>
    </row>
    <row r="30" spans="1:7" ht="18.75" customHeight="1" x14ac:dyDescent="0.3">
      <c r="A30" s="6" t="s">
        <v>4</v>
      </c>
      <c r="B30" s="7" t="s">
        <v>65</v>
      </c>
      <c r="C30" s="58">
        <v>1.04053</v>
      </c>
      <c r="D30" s="58">
        <v>1.0412300000000001</v>
      </c>
      <c r="E30" s="58">
        <v>1.06233</v>
      </c>
      <c r="F30" s="58">
        <v>1.0629299999999999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1.1525099999999999</v>
      </c>
      <c r="D31" s="58">
        <v>1.12941</v>
      </c>
      <c r="E31" s="58">
        <v>1.14771</v>
      </c>
      <c r="F31" s="58">
        <v>1.1446099999999999</v>
      </c>
      <c r="G31" s="58">
        <v>1.1310100000000001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0.62939999999999996</v>
      </c>
      <c r="D34" s="58">
        <v>0.63009999999999999</v>
      </c>
      <c r="E34" s="58">
        <v>0.6512</v>
      </c>
      <c r="F34" s="58">
        <v>0.65180000000000005</v>
      </c>
      <c r="G34" s="58">
        <v>0.6401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64</v>
      </c>
    </row>
    <row r="41" spans="1:7" ht="18.75" hidden="1" customHeight="1" x14ac:dyDescent="0.3">
      <c r="A41" s="6" t="s">
        <v>4</v>
      </c>
      <c r="B41" s="7" t="s">
        <v>66</v>
      </c>
    </row>
    <row r="42" spans="1:7" ht="18.75" hidden="1" customHeight="1" x14ac:dyDescent="0.3">
      <c r="A42" s="6" t="s">
        <v>5</v>
      </c>
      <c r="B42" s="7" t="s">
        <v>65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64</v>
      </c>
    </row>
    <row r="47" spans="1:7" ht="18.75" hidden="1" customHeight="1" x14ac:dyDescent="0.3">
      <c r="A47" s="6" t="s">
        <v>4</v>
      </c>
      <c r="B47" s="7" t="s">
        <v>66</v>
      </c>
    </row>
    <row r="48" spans="1:7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680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680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F52"/>
  <sheetViews>
    <sheetView workbookViewId="0">
      <selection activeCell="G11" sqref="G11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</cols>
  <sheetData>
    <row r="1" spans="1:6" s="1" customFormat="1" ht="26.25" customHeight="1" x14ac:dyDescent="0.25">
      <c r="A1" s="71"/>
      <c r="B1" s="69" t="s">
        <v>0</v>
      </c>
    </row>
    <row r="2" spans="1:6" s="1" customFormat="1" ht="13.8" x14ac:dyDescent="0.25">
      <c r="A2" s="71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2" t="s">
        <v>142</v>
      </c>
      <c r="B4" s="73"/>
      <c r="C4" s="8" t="s">
        <v>143</v>
      </c>
      <c r="D4" s="8" t="s">
        <v>144</v>
      </c>
      <c r="E4" s="8" t="s">
        <v>145</v>
      </c>
      <c r="F4" s="8" t="s">
        <v>146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0.50249999999999995</v>
      </c>
      <c r="D8" s="54">
        <v>0.51239999999999997</v>
      </c>
      <c r="E8" s="54">
        <v>0.53410000000000002</v>
      </c>
      <c r="F8" s="54">
        <v>0.60560000000000003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0.51639999999999997</v>
      </c>
      <c r="D12" s="58">
        <v>0</v>
      </c>
      <c r="E12" s="58">
        <v>0.52270000000000005</v>
      </c>
      <c r="F12" s="58">
        <v>0.57130000000000003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0.55920000000000003</v>
      </c>
      <c r="D16" s="54">
        <v>0.56910000000000005</v>
      </c>
      <c r="E16" s="54">
        <v>0.59079999999999999</v>
      </c>
      <c r="F16" s="54">
        <v>0.6623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1.0209999999999999</v>
      </c>
      <c r="D20" s="54">
        <v>1.0266999999999999</v>
      </c>
      <c r="E20" s="54">
        <v>1.0415000000000001</v>
      </c>
      <c r="F20" s="54">
        <v>1.0674999999999999</v>
      </c>
    </row>
    <row r="21" spans="1:6" ht="18.75" customHeight="1" x14ac:dyDescent="0.3">
      <c r="A21" s="45" t="s">
        <v>4</v>
      </c>
      <c r="B21" s="44" t="s">
        <v>65</v>
      </c>
      <c r="C21" s="59">
        <v>0.91590000000000005</v>
      </c>
      <c r="D21" s="59">
        <v>0.92579999999999996</v>
      </c>
      <c r="E21" s="59">
        <v>0.94750000000000001</v>
      </c>
      <c r="F21" s="59">
        <v>1.0189999999999999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1.0202100000000001</v>
      </c>
      <c r="D24" s="58">
        <v>1.0259100000000001</v>
      </c>
      <c r="E24" s="58">
        <v>1.04081</v>
      </c>
      <c r="F24" s="58">
        <v>1.0666100000000001</v>
      </c>
    </row>
    <row r="25" spans="1:6" ht="19.5" customHeight="1" x14ac:dyDescent="0.3">
      <c r="A25" s="6" t="s">
        <v>4</v>
      </c>
      <c r="B25" s="7" t="s">
        <v>65</v>
      </c>
      <c r="C25" s="58">
        <v>0.91513</v>
      </c>
      <c r="D25" s="58">
        <v>0.92503000000000002</v>
      </c>
      <c r="E25" s="58">
        <v>0.94682999999999995</v>
      </c>
      <c r="F25" s="58">
        <v>1.01823</v>
      </c>
    </row>
    <row r="26" spans="1:6" ht="16.5" customHeight="1" x14ac:dyDescent="0.3">
      <c r="A26" s="45" t="s">
        <v>5</v>
      </c>
      <c r="B26" s="44" t="s">
        <v>78</v>
      </c>
      <c r="C26" s="58">
        <v>1.13191</v>
      </c>
      <c r="D26" s="58">
        <v>1.13811</v>
      </c>
      <c r="E26" s="58">
        <v>1.1545099999999999</v>
      </c>
      <c r="F26" s="58">
        <v>1.1830099999999999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1.0842099999999999</v>
      </c>
      <c r="D29" s="58">
        <v>1.0899099999999999</v>
      </c>
      <c r="E29" s="58">
        <v>1.1048100000000001</v>
      </c>
      <c r="F29" s="58">
        <v>1.1306099999999999</v>
      </c>
    </row>
    <row r="30" spans="1:6" ht="18.75" customHeight="1" x14ac:dyDescent="0.3">
      <c r="A30" s="6" t="s">
        <v>4</v>
      </c>
      <c r="B30" s="7" t="s">
        <v>65</v>
      </c>
      <c r="C30" s="58">
        <v>0.97912999999999994</v>
      </c>
      <c r="D30" s="58">
        <v>0.98902999999999996</v>
      </c>
      <c r="E30" s="58">
        <v>1.0108299999999999</v>
      </c>
      <c r="F30" s="58">
        <v>1.08223</v>
      </c>
    </row>
    <row r="31" spans="1:6" ht="15" customHeight="1" x14ac:dyDescent="0.3">
      <c r="A31" s="45" t="s">
        <v>5</v>
      </c>
      <c r="B31" s="44" t="s">
        <v>78</v>
      </c>
      <c r="C31" s="58">
        <v>1.13191</v>
      </c>
      <c r="D31" s="58">
        <v>1.13811</v>
      </c>
      <c r="E31" s="58">
        <v>1.1545099999999999</v>
      </c>
      <c r="F31" s="58">
        <v>1.1830099999999999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0.56799999999999995</v>
      </c>
      <c r="D34" s="58">
        <v>0.57789999999999997</v>
      </c>
      <c r="E34" s="58">
        <v>0.59970000000000001</v>
      </c>
      <c r="F34" s="58">
        <v>0.67110000000000003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F749-636C-45F1-98F3-D8CC95AD147B}">
  <dimension ref="A1:F52"/>
  <sheetViews>
    <sheetView topLeftCell="A6" workbookViewId="0">
      <selection activeCell="I31" sqref="I31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0.88671875" bestFit="1" customWidth="1"/>
  </cols>
  <sheetData>
    <row r="1" spans="1:6" s="1" customFormat="1" ht="26.25" customHeight="1" x14ac:dyDescent="0.25">
      <c r="A1" s="71"/>
      <c r="B1" s="69" t="s">
        <v>0</v>
      </c>
    </row>
    <row r="2" spans="1:6" s="1" customFormat="1" ht="13.8" x14ac:dyDescent="0.25">
      <c r="A2" s="71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2" t="s">
        <v>138</v>
      </c>
      <c r="B4" s="73"/>
      <c r="C4" s="8" t="s">
        <v>137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0.49830000000000002</v>
      </c>
      <c r="D8" s="54">
        <v>0.49359999999999998</v>
      </c>
      <c r="E8" s="54">
        <v>0.52349999999999997</v>
      </c>
      <c r="F8" s="54">
        <v>0.51029999999999998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0.49170000000000003</v>
      </c>
      <c r="D12" s="58">
        <v>0.48470000000000002</v>
      </c>
      <c r="E12" s="58">
        <v>0.501</v>
      </c>
      <c r="F12" s="58">
        <v>0.51080000000000003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0.55500000000000005</v>
      </c>
      <c r="D16" s="54">
        <v>0.55030000000000001</v>
      </c>
      <c r="E16" s="54">
        <v>0.58020000000000005</v>
      </c>
      <c r="F16" s="54">
        <v>0.56699999999999995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1.0026999999999999</v>
      </c>
      <c r="D20" s="54">
        <v>1.0097</v>
      </c>
      <c r="E20" s="54">
        <v>1.0343</v>
      </c>
      <c r="F20" s="54">
        <v>1.0318000000000001</v>
      </c>
    </row>
    <row r="21" spans="1:6" ht="18.75" customHeight="1" x14ac:dyDescent="0.3">
      <c r="A21" s="45" t="s">
        <v>4</v>
      </c>
      <c r="B21" s="44" t="s">
        <v>65</v>
      </c>
      <c r="C21" s="59">
        <v>0.91169999999999995</v>
      </c>
      <c r="D21" s="59">
        <v>0.90700000000000003</v>
      </c>
      <c r="E21" s="59">
        <v>0.93689999999999996</v>
      </c>
      <c r="F21" s="59">
        <v>0.92369999999999997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1.0018100000000001</v>
      </c>
      <c r="D24" s="58">
        <v>1.00891</v>
      </c>
      <c r="E24" s="58">
        <v>1.0335099999999999</v>
      </c>
      <c r="F24" s="58">
        <v>1.03101</v>
      </c>
    </row>
    <row r="25" spans="1:6" ht="19.5" customHeight="1" x14ac:dyDescent="0.3">
      <c r="A25" s="6" t="s">
        <v>4</v>
      </c>
      <c r="B25" s="7" t="s">
        <v>65</v>
      </c>
      <c r="C25" s="58">
        <v>0.91093000000000002</v>
      </c>
      <c r="D25" s="58">
        <v>0.90622999999999998</v>
      </c>
      <c r="E25" s="58">
        <v>0.93603000000000003</v>
      </c>
      <c r="F25" s="58">
        <v>0.92293000000000003</v>
      </c>
    </row>
    <row r="26" spans="1:6" ht="16.5" customHeight="1" x14ac:dyDescent="0.3">
      <c r="A26" s="45" t="s">
        <v>5</v>
      </c>
      <c r="B26" s="44" t="s">
        <v>78</v>
      </c>
      <c r="C26" s="58">
        <v>1.11171</v>
      </c>
      <c r="D26" s="58">
        <v>1.11941</v>
      </c>
      <c r="E26" s="58">
        <v>1.1465099999999999</v>
      </c>
      <c r="F26" s="58">
        <v>1.14381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1.0658099999999999</v>
      </c>
      <c r="D29" s="58">
        <v>1.07291</v>
      </c>
      <c r="E29" s="58">
        <v>1.09751</v>
      </c>
      <c r="F29" s="58">
        <v>1.09501</v>
      </c>
    </row>
    <row r="30" spans="1:6" ht="18.75" customHeight="1" x14ac:dyDescent="0.3">
      <c r="A30" s="6" t="s">
        <v>4</v>
      </c>
      <c r="B30" s="7" t="s">
        <v>65</v>
      </c>
      <c r="C30" s="58">
        <v>0.97492999999999996</v>
      </c>
      <c r="D30" s="58">
        <v>0.97023000000000004</v>
      </c>
      <c r="E30" s="58">
        <v>1.00003</v>
      </c>
      <c r="F30" s="58">
        <v>0.98692999999999997</v>
      </c>
    </row>
    <row r="31" spans="1:6" ht="15" customHeight="1" x14ac:dyDescent="0.3">
      <c r="A31" s="45" t="s">
        <v>5</v>
      </c>
      <c r="B31" s="44" t="s">
        <v>78</v>
      </c>
      <c r="C31" s="58">
        <v>1.11171</v>
      </c>
      <c r="D31" s="58">
        <v>1.11941</v>
      </c>
      <c r="E31" s="58">
        <v>1.1465099999999999</v>
      </c>
      <c r="F31" s="58">
        <v>1.14381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0.56379999999999997</v>
      </c>
      <c r="D34" s="58">
        <v>0.55910000000000004</v>
      </c>
      <c r="E34" s="58">
        <v>0.58889999999999998</v>
      </c>
      <c r="F34" s="58">
        <v>0.57579999999999998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3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3249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131</v>
      </c>
      <c r="B4" s="73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v>0.50770000000000004</v>
      </c>
      <c r="G8" s="54">
        <v>0.51090000000000002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v>0.50039999999999996</v>
      </c>
      <c r="G12" s="58">
        <v>0.50549999999999995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v>0.56440000000000001</v>
      </c>
      <c r="G16" s="54">
        <v>0.56759999999999999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v>1.0071000000000001</v>
      </c>
      <c r="G20" s="54">
        <v>1.012</v>
      </c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v>0.92110000000000003</v>
      </c>
      <c r="G21" s="59">
        <v>0.92430000000000001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v>1.00631</v>
      </c>
      <c r="G24" s="58">
        <v>1.0112099999999999</v>
      </c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v>0.92032999999999998</v>
      </c>
      <c r="G25" s="58">
        <v>0.92352999999999996</v>
      </c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v>1.1166100000000001</v>
      </c>
      <c r="G26" s="58">
        <v>1.12201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v>1.0703100000000001</v>
      </c>
      <c r="G29" s="58">
        <v>1.07521</v>
      </c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v>0.98433000000000004</v>
      </c>
      <c r="G30" s="58">
        <v>0.98753000000000002</v>
      </c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v>1.1166100000000001</v>
      </c>
      <c r="G31" s="58">
        <v>1.12201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v>0.57320000000000004</v>
      </c>
      <c r="G34" s="58">
        <v>0.57640000000000002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topLeftCell="A6"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126</v>
      </c>
      <c r="B4" s="73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121</v>
      </c>
      <c r="B4" s="73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115</v>
      </c>
      <c r="B4" s="73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List1</vt:lpstr>
      <vt:lpstr>08-2025 </vt:lpstr>
      <vt:lpstr>07-2025</vt:lpstr>
      <vt:lpstr>06-2025</vt:lpstr>
      <vt:lpstr>05-2025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2025-08-19T06:50:20Z</dcterms:modified>
  <cp:category/>
  <cp:contentStatus/>
</cp:coreProperties>
</file>